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1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<sst xmlns="http://schemas.openxmlformats.org/spreadsheetml/2006/main" count="78" uniqueCount="34">
  <si>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</si>
  <si>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</si>
  <si>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</si>
  <si>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</si>
  <si>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</si>
  <si>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</si>
  <si>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Итого:</t>
  </si>
  <si>
    <t>Масло сливочное</t>
  </si>
  <si>
    <t>ПР</t>
  </si>
  <si>
    <t xml:space="preserve">Компот из кураги </t>
  </si>
  <si>
    <t>14*</t>
  </si>
  <si>
    <t>15*</t>
  </si>
  <si>
    <t>256*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</si>
  <si>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</si>
  <si>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</si>
  <si>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</si>
  <si>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</si>
  <si>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</si>
  <si>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</si>
  <si>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</si>
  <si>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</si>
  <si>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</si>
  <si>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</si>
  <si>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Чай с сахаром, лимоном</t>
  </si>
  <si>
    <t>Горбуша тушеная в томате с овощами</t>
  </si>
  <si>
    <t>Картофель отварной</t>
  </si>
  <si>
    <t>Сыр плавленый сегмент</t>
  </si>
  <si>
    <t>45*</t>
  </si>
  <si>
    <t>Салат из белокочанной капусты</t>
  </si>
  <si>
    <t>84*</t>
  </si>
  <si>
    <t>Борщ с фасолью и картофелем</t>
  </si>
  <si>
    <t>Свинина тушеная</t>
  </si>
  <si>
    <t>302*</t>
  </si>
  <si>
    <t>Каша перловая рассыпчатая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</si>
</sst>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800]dddd\,\ mmmm\ dd\,\ yyyy"/>
    <numFmt numFmtId="166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D29" sqref="D29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ht="13.5" thickBot="1"/>
    <row r="2" spans="2:10" ht="13.5" thickBot="1">
      <c r="B2" s="24" t="s">
        <v>21</v>
      </c>
      <c r="C2" s="25"/>
      <c r="D2" s="26"/>
      <c r="I2" t="s">
        <v>22</v>
      </c>
      <c r="J2" s="1">
        <v>44448</v>
      </c>
    </row>
    <row r="3" spans="1:10" ht="24.75" thickBot="1">
      <c r="A3" s="13" t="s">
        <v>18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3</v>
      </c>
      <c r="H3" s="15" t="s">
        <v>0</v>
      </c>
      <c r="I3" s="15" t="s">
        <v>1</v>
      </c>
      <c r="J3" s="15" t="s">
        <v>2</v>
      </c>
    </row>
    <row r="4" spans="1:10" ht="12.75">
      <c r="A4" s="12" t="s">
        <v>19</v>
      </c>
      <c r="B4" s="14"/>
      <c r="C4" s="22">
        <v>374</v>
      </c>
      <c r="D4" s="19" t="s">
        <v>24</v>
      </c>
      <c r="E4" s="16">
        <v>100</v>
      </c>
      <c r="F4" s="19">
        <v>30.74</v>
      </c>
      <c r="G4" s="17">
        <v>111</v>
      </c>
      <c r="H4" s="17">
        <f>11.01</f>
        <v>11.01</v>
      </c>
      <c r="I4" s="17">
        <v>5.06</v>
      </c>
      <c r="J4" s="17">
        <v>3.8</v>
      </c>
    </row>
    <row r="5" spans="1:10" ht="12.75">
      <c r="A5" s="3"/>
      <c r="B5" s="3"/>
      <c r="C5" s="4">
        <v>518</v>
      </c>
      <c r="D5" s="5" t="s">
        <v>25</v>
      </c>
      <c r="E5" s="6">
        <v>150</v>
      </c>
      <c r="F5" s="8">
        <v>15.45</v>
      </c>
      <c r="G5" s="7">
        <f>949*0.15</f>
        <v>142.35</v>
      </c>
      <c r="H5" s="7">
        <f>19.06*0.15</f>
        <v>2.8589999999999995</v>
      </c>
      <c r="I5" s="7">
        <f>28.79*0.15</f>
        <v>4.318499999999999</v>
      </c>
      <c r="J5" s="7">
        <f>153.42*0.15</f>
        <v>23.012999999999998</v>
      </c>
    </row>
    <row r="6" spans="1:10" ht="12.75">
      <c r="A6" s="3"/>
      <c r="B6" s="3"/>
      <c r="C6" s="4">
        <v>685</v>
      </c>
      <c r="D6" s="5" t="s">
        <v>23</v>
      </c>
      <c r="E6" s="6">
        <v>200</v>
      </c>
      <c r="F6" s="8">
        <v>3.99</v>
      </c>
      <c r="G6" s="7">
        <v>41.6</v>
      </c>
      <c r="H6" s="7">
        <v>0.53</v>
      </c>
      <c r="I6" s="7">
        <v>0</v>
      </c>
      <c r="J6" s="7">
        <v>9.87</v>
      </c>
    </row>
    <row r="7" spans="1:10" ht="12.75">
      <c r="A7" s="3"/>
      <c r="B7" s="3"/>
      <c r="C7" s="4" t="s">
        <v>11</v>
      </c>
      <c r="D7" s="5" t="s">
        <v>26</v>
      </c>
      <c r="E7" s="6">
        <v>15</v>
      </c>
      <c r="F7" s="8">
        <f>6.6*1.2</f>
        <v>7.919999999999999</v>
      </c>
      <c r="G7" s="7">
        <f>89</f>
        <v>89</v>
      </c>
      <c r="H7" s="7">
        <f>6.15/2</f>
        <v>3.075</v>
      </c>
      <c r="I7" s="7">
        <f>6.9/2</f>
        <v>3.45</v>
      </c>
      <c r="J7" s="7">
        <f>0.69/2</f>
        <v>0.345</v>
      </c>
    </row>
    <row r="8" spans="1:10" ht="12.75">
      <c r="A8" s="3"/>
      <c r="B8" s="3"/>
      <c r="C8" s="4" t="s">
        <v>8</v>
      </c>
      <c r="D8" s="8" t="s">
        <v>4</v>
      </c>
      <c r="E8" s="6">
        <v>30</v>
      </c>
      <c r="F8" s="8">
        <v>1.6</v>
      </c>
      <c r="G8" s="7">
        <v>68.97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4" t="s">
        <v>8</v>
      </c>
      <c r="D9" s="8" t="s">
        <v>5</v>
      </c>
      <c r="E9" s="6">
        <v>30</v>
      </c>
      <c r="F9" s="8">
        <v>1.67</v>
      </c>
      <c r="G9" s="7">
        <v>70.14</v>
      </c>
      <c r="H9" s="7">
        <v>2.37</v>
      </c>
      <c r="I9" s="7">
        <v>0.3</v>
      </c>
      <c r="J9" s="7">
        <v>14.49</v>
      </c>
    </row>
    <row r="10" spans="1:10" ht="12.75">
      <c r="A10" s="3"/>
      <c r="B10" s="3"/>
      <c r="C10" s="23"/>
      <c r="D10" s="10" t="s">
        <v>6</v>
      </c>
      <c r="E10" s="9">
        <f>SUM(E4:E9)</f>
        <v>525</v>
      </c>
      <c r="F10" s="9">
        <f>SUM(F4:F9)</f>
        <v>61.370000000000005</v>
      </c>
      <c r="G10" s="9">
        <f>SUM(G4:G9)</f>
        <v>523.06</v>
      </c>
      <c r="H10" s="9">
        <f>SUM(H4:H9)</f>
        <v>21.524</v>
      </c>
      <c r="I10" s="9">
        <f>SUM(I4:I9)</f>
        <v>13.458499999999999</v>
      </c>
      <c r="J10" s="9">
        <f>SUM(J4:J9)</f>
        <v>66.338</v>
      </c>
    </row>
    <row r="11" spans="1:10" ht="12.75">
      <c r="A11" s="3"/>
      <c r="B11" s="3"/>
      <c r="C11" s="23"/>
      <c r="D11" s="20"/>
      <c r="E11" s="20"/>
      <c r="F11" s="8"/>
      <c r="G11" s="9"/>
      <c r="H11" s="9"/>
      <c r="I11" s="9"/>
      <c r="J11" s="9"/>
    </row>
    <row r="12" spans="1:10" ht="12.75">
      <c r="A12" s="2" t="s">
        <v>20</v>
      </c>
      <c r="B12" s="3"/>
      <c r="C12" s="4" t="s">
        <v>27</v>
      </c>
      <c r="D12" s="5" t="s">
        <v>28</v>
      </c>
      <c r="E12" s="6">
        <v>100</v>
      </c>
      <c r="F12" s="8">
        <v>6.3</v>
      </c>
      <c r="G12" s="6">
        <v>94.12</v>
      </c>
      <c r="H12" s="6">
        <v>1.33</v>
      </c>
      <c r="I12" s="18">
        <v>6.08</v>
      </c>
      <c r="J12" s="18">
        <v>8.52</v>
      </c>
    </row>
    <row r="13" spans="1:10" ht="12.75">
      <c r="A13" s="3"/>
      <c r="B13" s="3"/>
      <c r="C13" s="4" t="s">
        <v>29</v>
      </c>
      <c r="D13" s="5" t="s">
        <v>30</v>
      </c>
      <c r="E13" s="6">
        <v>250</v>
      </c>
      <c r="F13" s="8">
        <v>10.63</v>
      </c>
      <c r="G13" s="7">
        <f>511/4</f>
        <v>127.75</v>
      </c>
      <c r="H13" s="7">
        <f>14.23/4</f>
        <v>3.5575</v>
      </c>
      <c r="I13" s="7">
        <f>20.46/4</f>
        <v>5.115</v>
      </c>
      <c r="J13" s="7">
        <f>56.66/4</f>
        <v>14.165</v>
      </c>
    </row>
    <row r="14" spans="1:10" ht="12.75">
      <c r="A14" s="3"/>
      <c r="B14" s="3"/>
      <c r="C14" s="4" t="s">
        <v>12</v>
      </c>
      <c r="D14" s="5" t="s">
        <v>31</v>
      </c>
      <c r="E14" s="6">
        <v>100</v>
      </c>
      <c r="F14" s="8">
        <f>38.35-6.2</f>
        <v>32.15</v>
      </c>
      <c r="G14" s="7">
        <v>210</v>
      </c>
      <c r="H14" s="7">
        <v>10.58</v>
      </c>
      <c r="I14" s="7">
        <f>28.17-10-8.3</f>
        <v>9.870000000000001</v>
      </c>
      <c r="J14" s="7">
        <v>2.56</v>
      </c>
    </row>
    <row r="15" spans="1:10" ht="12.75">
      <c r="A15" s="3"/>
      <c r="B15" s="3"/>
      <c r="C15" s="4" t="s">
        <v>32</v>
      </c>
      <c r="D15" s="5" t="s">
        <v>33</v>
      </c>
      <c r="E15" s="6">
        <v>150</v>
      </c>
      <c r="F15" s="8">
        <v>5.43</v>
      </c>
      <c r="G15" s="7">
        <f>1224*0.15</f>
        <v>183.6</v>
      </c>
      <c r="H15" s="7">
        <f>29.71*0.15</f>
        <v>4.4565</v>
      </c>
      <c r="I15" s="7">
        <f>28.93*0.15</f>
        <v>4.3395</v>
      </c>
      <c r="J15" s="7">
        <f>211.26*0.15</f>
        <v>31.688999999999997</v>
      </c>
    </row>
    <row r="16" spans="1:10" ht="12.75">
      <c r="A16" s="3"/>
      <c r="B16" s="3"/>
      <c r="C16" s="4">
        <v>638</v>
      </c>
      <c r="D16" s="5" t="s">
        <v>9</v>
      </c>
      <c r="E16" s="6">
        <v>200</v>
      </c>
      <c r="F16" s="8">
        <v>11.29</v>
      </c>
      <c r="G16" s="7">
        <f>574/5</f>
        <v>114.8</v>
      </c>
      <c r="H16" s="7">
        <f>3.9/5</f>
        <v>0.78</v>
      </c>
      <c r="I16" s="7">
        <f>0.23/5</f>
        <v>0.046</v>
      </c>
      <c r="J16" s="7">
        <f>138.15/5+4.3</f>
        <v>31.930000000000003</v>
      </c>
    </row>
    <row r="17" spans="1:10" ht="12.75">
      <c r="A17" s="3"/>
      <c r="B17" s="3"/>
      <c r="C17" s="4" t="s">
        <v>8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8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1"/>
      <c r="D19" s="10" t="s">
        <v>6</v>
      </c>
      <c r="E19" s="11">
        <f>SUM(E12:E18)</f>
        <v>880</v>
      </c>
      <c r="F19" s="11">
        <f>SUM(F12:F18)</f>
        <v>70.17999999999999</v>
      </c>
      <c r="G19" s="11">
        <f>SUM(G12:G18)</f>
        <v>892.76</v>
      </c>
      <c r="H19" s="11">
        <f>SUM(H12:H18)</f>
        <v>25.544</v>
      </c>
      <c r="I19" s="11">
        <f>SUM(I12:I18)</f>
        <v>26.1805</v>
      </c>
      <c r="J19" s="11">
        <f>SUM(J12:J18)</f>
        <v>125.23400000000001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ht="13.5" thickBot="1"/>
    <row r="2" spans="2:10" ht="13.5" thickBot="1">
      <c r="B2" s="24" t="s">
        <v>21</v>
      </c>
      <c r="C2" s="25"/>
      <c r="D2" s="26"/>
      <c r="I2" t="s">
        <v>22</v>
      </c>
      <c r="J2" s="1">
        <v>44448</v>
      </c>
    </row>
    <row r="3" spans="1:10" ht="24.75" thickBot="1">
      <c r="A3" s="13" t="s">
        <v>18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3</v>
      </c>
      <c r="H3" s="15" t="s">
        <v>0</v>
      </c>
      <c r="I3" s="15" t="s">
        <v>1</v>
      </c>
      <c r="J3" s="15" t="s">
        <v>2</v>
      </c>
    </row>
    <row r="4" spans="1:10" ht="12.75">
      <c r="A4" s="12" t="s">
        <v>19</v>
      </c>
      <c r="B4" s="14"/>
      <c r="C4" s="22">
        <v>374</v>
      </c>
      <c r="D4" s="19" t="s">
        <v>24</v>
      </c>
      <c r="E4" s="16">
        <v>100</v>
      </c>
      <c r="F4" s="19">
        <v>30.74</v>
      </c>
      <c r="G4" s="17">
        <v>111</v>
      </c>
      <c r="H4" s="17">
        <f>11.01</f>
        <v>11.01</v>
      </c>
      <c r="I4" s="17">
        <v>5.06</v>
      </c>
      <c r="J4" s="17">
        <v>3.8</v>
      </c>
    </row>
    <row r="5" spans="1:10" ht="12.75">
      <c r="A5" s="3"/>
      <c r="B5" s="3"/>
      <c r="C5" s="4">
        <v>518</v>
      </c>
      <c r="D5" s="5" t="s">
        <v>25</v>
      </c>
      <c r="E5" s="6">
        <v>200</v>
      </c>
      <c r="F5" s="8">
        <v>20.6</v>
      </c>
      <c r="G5" s="7">
        <v>214.8</v>
      </c>
      <c r="H5" s="7">
        <v>4.81</v>
      </c>
      <c r="I5" s="7">
        <v>6.76</v>
      </c>
      <c r="J5" s="7">
        <v>30.68</v>
      </c>
    </row>
    <row r="6" spans="1:10" ht="12.75">
      <c r="A6" s="3"/>
      <c r="B6" s="3"/>
      <c r="C6" s="4">
        <v>685</v>
      </c>
      <c r="D6" s="5" t="s">
        <v>23</v>
      </c>
      <c r="E6" s="6">
        <v>200</v>
      </c>
      <c r="F6" s="8">
        <v>3.99</v>
      </c>
      <c r="G6" s="7">
        <v>41.6</v>
      </c>
      <c r="H6" s="7">
        <v>0.53</v>
      </c>
      <c r="I6" s="7">
        <v>0</v>
      </c>
      <c r="J6" s="7">
        <v>9.87</v>
      </c>
    </row>
    <row r="7" spans="1:10" ht="12.75">
      <c r="A7" s="3"/>
      <c r="B7" s="3"/>
      <c r="C7" s="4" t="s">
        <v>11</v>
      </c>
      <c r="D7" s="5" t="s">
        <v>26</v>
      </c>
      <c r="E7" s="6">
        <v>15</v>
      </c>
      <c r="F7" s="8">
        <f>6.6*1.2</f>
        <v>7.919999999999999</v>
      </c>
      <c r="G7" s="7">
        <f>89</f>
        <v>89</v>
      </c>
      <c r="H7" s="7">
        <f>6.15/2</f>
        <v>3.075</v>
      </c>
      <c r="I7" s="7">
        <f>6.9/2</f>
        <v>3.45</v>
      </c>
      <c r="J7" s="7">
        <f>0.69/2</f>
        <v>0.345</v>
      </c>
    </row>
    <row r="8" spans="1:10" ht="12.75">
      <c r="A8" s="3"/>
      <c r="B8" s="3"/>
      <c r="C8" s="4" t="s">
        <v>10</v>
      </c>
      <c r="D8" s="5" t="s">
        <v>7</v>
      </c>
      <c r="E8" s="6">
        <v>10</v>
      </c>
      <c r="F8" s="8">
        <v>4.76</v>
      </c>
      <c r="G8" s="7">
        <v>65.72</v>
      </c>
      <c r="H8" s="7">
        <v>0.1</v>
      </c>
      <c r="I8" s="7">
        <v>7.2</v>
      </c>
      <c r="J8" s="7">
        <v>0.13</v>
      </c>
    </row>
    <row r="9" spans="1:10" ht="12.75">
      <c r="A9" s="3"/>
      <c r="B9" s="3"/>
      <c r="C9" s="4" t="s">
        <v>8</v>
      </c>
      <c r="D9" s="8" t="s">
        <v>4</v>
      </c>
      <c r="E9" s="6">
        <v>30</v>
      </c>
      <c r="F9" s="8">
        <v>1.6</v>
      </c>
      <c r="G9" s="7">
        <v>68.97</v>
      </c>
      <c r="H9" s="7">
        <v>1.68</v>
      </c>
      <c r="I9" s="7">
        <v>0.33</v>
      </c>
      <c r="J9" s="7">
        <v>14.82</v>
      </c>
    </row>
    <row r="10" spans="1:10" ht="12.75">
      <c r="A10" s="3"/>
      <c r="B10" s="3"/>
      <c r="C10" s="4" t="s">
        <v>8</v>
      </c>
      <c r="D10" s="8" t="s">
        <v>5</v>
      </c>
      <c r="E10" s="6">
        <v>30</v>
      </c>
      <c r="F10" s="8">
        <v>1.67</v>
      </c>
      <c r="G10" s="7">
        <v>70.14</v>
      </c>
      <c r="H10" s="7">
        <v>2.37</v>
      </c>
      <c r="I10" s="7">
        <v>0.3</v>
      </c>
      <c r="J10" s="7">
        <v>14.49</v>
      </c>
    </row>
    <row r="11" spans="1:10" ht="12.75">
      <c r="A11" s="3"/>
      <c r="B11" s="3"/>
      <c r="C11" s="23"/>
      <c r="D11" s="10" t="s">
        <v>6</v>
      </c>
      <c r="E11" s="9">
        <f aca="true" t="shared" si="0" ref="E11:J11">SUM(E4:E10)</f>
        <v>585</v>
      </c>
      <c r="F11" s="9">
        <f t="shared" si="0"/>
        <v>71.28</v>
      </c>
      <c r="G11" s="9">
        <f t="shared" si="0"/>
        <v>661.23</v>
      </c>
      <c r="H11" s="9">
        <f t="shared" si="0"/>
        <v>23.575000000000003</v>
      </c>
      <c r="I11" s="9">
        <f t="shared" si="0"/>
        <v>23.099999999999998</v>
      </c>
      <c r="J11" s="9">
        <f t="shared" si="0"/>
        <v>74.13499999999999</v>
      </c>
    </row>
    <row r="12" spans="1:10" ht="12.75">
      <c r="A12" s="3"/>
      <c r="B12" s="3"/>
      <c r="C12" s="23"/>
      <c r="D12" s="20"/>
      <c r="E12" s="20"/>
      <c r="F12" s="8"/>
      <c r="G12" s="9"/>
      <c r="H12" s="9"/>
      <c r="I12" s="9"/>
      <c r="J12" s="9"/>
    </row>
    <row r="13" spans="1:10" ht="12.75">
      <c r="A13" s="2" t="s">
        <v>20</v>
      </c>
      <c r="B13" s="3"/>
      <c r="C13" s="4" t="s">
        <v>27</v>
      </c>
      <c r="D13" s="5" t="s">
        <v>28</v>
      </c>
      <c r="E13" s="6">
        <v>100</v>
      </c>
      <c r="F13" s="8">
        <v>6.3</v>
      </c>
      <c r="G13" s="6">
        <v>94.12</v>
      </c>
      <c r="H13" s="6">
        <v>1.33</v>
      </c>
      <c r="I13" s="18">
        <v>6.08</v>
      </c>
      <c r="J13" s="18">
        <v>8.52</v>
      </c>
    </row>
    <row r="14" spans="1:10" ht="12.75">
      <c r="A14" s="3"/>
      <c r="B14" s="3"/>
      <c r="C14" s="4" t="s">
        <v>29</v>
      </c>
      <c r="D14" s="5" t="s">
        <v>30</v>
      </c>
      <c r="E14" s="6">
        <v>250</v>
      </c>
      <c r="F14" s="8">
        <v>10.63</v>
      </c>
      <c r="G14" s="7">
        <f>511/4</f>
        <v>127.75</v>
      </c>
      <c r="H14" s="7">
        <f>14.23/4</f>
        <v>3.5575</v>
      </c>
      <c r="I14" s="7">
        <f>20.46/4</f>
        <v>5.115</v>
      </c>
      <c r="J14" s="7">
        <f>56.66/4</f>
        <v>14.165</v>
      </c>
    </row>
    <row r="15" spans="1:10" ht="12.75">
      <c r="A15" s="3"/>
      <c r="B15" s="3"/>
      <c r="C15" s="4" t="s">
        <v>12</v>
      </c>
      <c r="D15" s="5" t="s">
        <v>31</v>
      </c>
      <c r="E15" s="6">
        <v>100</v>
      </c>
      <c r="F15" s="8">
        <v>38.35</v>
      </c>
      <c r="G15" s="7">
        <v>210</v>
      </c>
      <c r="H15" s="7">
        <v>10.58</v>
      </c>
      <c r="I15" s="7">
        <f>28.17-10-8.3</f>
        <v>9.870000000000001</v>
      </c>
      <c r="J15" s="7">
        <v>2.56</v>
      </c>
    </row>
    <row r="16" spans="1:10" ht="12.75">
      <c r="A16" s="3"/>
      <c r="B16" s="3"/>
      <c r="C16" s="4" t="s">
        <v>32</v>
      </c>
      <c r="D16" s="5" t="s">
        <v>33</v>
      </c>
      <c r="E16" s="6">
        <v>200</v>
      </c>
      <c r="F16" s="8">
        <v>7.24</v>
      </c>
      <c r="G16" s="7">
        <v>269.8</v>
      </c>
      <c r="H16" s="7">
        <v>6.94</v>
      </c>
      <c r="I16" s="7">
        <v>6.79</v>
      </c>
      <c r="J16" s="7">
        <v>42.25</v>
      </c>
    </row>
    <row r="17" spans="1:10" ht="12.75">
      <c r="A17" s="3"/>
      <c r="B17" s="3"/>
      <c r="C17" s="4">
        <v>638</v>
      </c>
      <c r="D17" s="5" t="s">
        <v>9</v>
      </c>
      <c r="E17" s="6">
        <v>200</v>
      </c>
      <c r="F17" s="8">
        <v>11.29</v>
      </c>
      <c r="G17" s="7">
        <f>574/5</f>
        <v>114.8</v>
      </c>
      <c r="H17" s="7">
        <f>3.9/5</f>
        <v>0.78</v>
      </c>
      <c r="I17" s="7">
        <f>0.23/5</f>
        <v>0.046</v>
      </c>
      <c r="J17" s="7">
        <f>138.15/5+4.3</f>
        <v>31.930000000000003</v>
      </c>
    </row>
    <row r="18" spans="1:10" ht="12.75">
      <c r="A18" s="3"/>
      <c r="B18" s="3"/>
      <c r="C18" s="4" t="s">
        <v>8</v>
      </c>
      <c r="D18" s="8" t="s">
        <v>5</v>
      </c>
      <c r="E18" s="6">
        <v>50</v>
      </c>
      <c r="F18" s="8">
        <v>2.78</v>
      </c>
      <c r="G18" s="7">
        <v>93.52</v>
      </c>
      <c r="H18" s="7">
        <v>3.16</v>
      </c>
      <c r="I18" s="7">
        <v>0.4</v>
      </c>
      <c r="J18" s="7">
        <v>21.55</v>
      </c>
    </row>
    <row r="19" spans="1:10" ht="12.75">
      <c r="A19" s="3"/>
      <c r="B19" s="3"/>
      <c r="C19" s="4" t="s">
        <v>8</v>
      </c>
      <c r="D19" s="8" t="s">
        <v>4</v>
      </c>
      <c r="E19" s="6">
        <v>30</v>
      </c>
      <c r="F19" s="8">
        <v>1.6</v>
      </c>
      <c r="G19" s="7">
        <v>68.97</v>
      </c>
      <c r="H19" s="7">
        <v>1.68</v>
      </c>
      <c r="I19" s="7">
        <v>0.33</v>
      </c>
      <c r="J19" s="7">
        <v>14.82</v>
      </c>
    </row>
    <row r="20" spans="1:10" ht="12.75">
      <c r="A20" s="3"/>
      <c r="B20" s="3"/>
      <c r="C20" s="21"/>
      <c r="D20" s="10" t="s">
        <v>6</v>
      </c>
      <c r="E20" s="11">
        <f aca="true" t="shared" si="1" ref="E20:J20">SUM(E13:E19)</f>
        <v>930</v>
      </c>
      <c r="F20" s="11">
        <f t="shared" si="1"/>
        <v>78.19</v>
      </c>
      <c r="G20" s="11">
        <f t="shared" si="1"/>
        <v>978.96</v>
      </c>
      <c r="H20" s="11">
        <f t="shared" si="1"/>
        <v>28.027500000000003</v>
      </c>
      <c r="I20" s="11">
        <f t="shared" si="1"/>
        <v>28.630999999999997</v>
      </c>
      <c r="J20" s="11">
        <f t="shared" si="1"/>
        <v>135.79500000000002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2021-09-01T03:36:40Z</cp:lastPrinted>
  <dcterms:created xsi:type="dcterms:W3CDTF">2021-09-01T01:48:53Z</dcterms:created>
  <dcterms:modified xsi:type="dcterms:W3CDTF">2021-09-09T00:17:04Z</dcterms:modified>
  <cp:category/>
  <cp:version/>
  <cp:contentType/>
  <cp:contentStatus/>
</cp:coreProperties>
</file>