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1"/>
  </bookViews>
  <sheets>
    <sheet name="7-11" sheetId="1" r:id="rId1"/>
    <sheet name="12-18" sheetId="2" r:id="rId2"/>
  </sheets>
  <definedNames>
    <definedName name="_xlnm.Print_Area" localSheetId="1">'12-18'!#REF!</definedName>
    <definedName name="_xlnm.Print_Area" localSheetId="0">'7-11'!#REF!</definedName>
  </definedNames>
  <calcPr fullCalcOnLoad="1"/>
</workbook>
</file>

<file path=xl/sharedStrings.xml><?xml version="1.0" encoding="utf-8"?>
<sst xmlns="http://schemas.openxmlformats.org/spreadsheetml/2006/main" count="76" uniqueCount="34">
  <si>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</si>
  <si>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</si>
  <si>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</si>
  <si>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</si>
  <si>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</si>
  <si>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</si>
  <si>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Напиток из шиповника</t>
  </si>
  <si>
    <t>Итого:</t>
  </si>
  <si>
    <t>Сосиска отварная с маслом сливочным</t>
  </si>
  <si>
    <t>Рис припущенный</t>
  </si>
  <si>
    <t>Чай с молоком</t>
  </si>
  <si>
    <t>Масло сливочное</t>
  </si>
  <si>
    <t>Каша гречневая рассыпчатая</t>
  </si>
  <si>
    <t>Сыр голландский</t>
  </si>
  <si>
    <t>ПР</t>
  </si>
  <si>
    <t>Салат из моркови с яблоками</t>
  </si>
  <si>
    <t>14*</t>
  </si>
  <si>
    <t>15*</t>
  </si>
  <si>
    <t>256*</t>
  </si>
  <si>
    <t>378*</t>
  </si>
  <si>
    <t>59*</t>
  </si>
  <si>
    <t>Мясо тушеное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</si>
  <si>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</si>
  <si>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</si>
  <si>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</si>
  <si>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</si>
  <si>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</si>
  <si>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</si>
  <si>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</si>
  <si>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</si>
  <si>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</si>
  <si>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</si>
  <si>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106*</t>
  </si>
  <si>
    <t>Суп картофельный рыб.фрикаделькам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</si>
</sst>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32" sqref="D31:D32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8" t="s">
        <v>30</v>
      </c>
      <c r="C1" s="29"/>
      <c r="D1" s="30"/>
      <c r="I1" t="s">
        <v>31</v>
      </c>
      <c r="J1" s="1">
        <v>44452</v>
      </c>
    </row>
    <row r="2" spans="1:10" ht="24.75" thickBot="1">
      <c r="A2" s="13" t="s">
        <v>27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  <c r="G2" s="15" t="s">
        <v>3</v>
      </c>
      <c r="H2" s="15" t="s">
        <v>0</v>
      </c>
      <c r="I2" s="15" t="s">
        <v>1</v>
      </c>
      <c r="J2" s="15" t="s">
        <v>2</v>
      </c>
    </row>
    <row r="3" spans="1:10" ht="12.75">
      <c r="A3" s="12" t="s">
        <v>28</v>
      </c>
      <c r="B3" s="26"/>
      <c r="C3" s="16">
        <v>413</v>
      </c>
      <c r="D3" s="17" t="s">
        <v>8</v>
      </c>
      <c r="E3" s="18">
        <v>95</v>
      </c>
      <c r="F3" s="22">
        <v>47.19</v>
      </c>
      <c r="G3" s="19">
        <f>266*0.9-50</f>
        <v>189.4</v>
      </c>
      <c r="H3" s="19">
        <f>11.1*0.9</f>
        <v>9.99</v>
      </c>
      <c r="I3" s="19">
        <f>23.9*0.9-5</f>
        <v>16.509999999999998</v>
      </c>
      <c r="J3" s="19">
        <f>1.6*0.9+5</f>
        <v>6.44</v>
      </c>
    </row>
    <row r="4" spans="1:10" ht="12.75">
      <c r="A4" s="3"/>
      <c r="B4" s="27"/>
      <c r="C4" s="4">
        <v>512</v>
      </c>
      <c r="D4" s="5" t="s">
        <v>9</v>
      </c>
      <c r="E4" s="6">
        <v>150</v>
      </c>
      <c r="F4" s="8">
        <v>7.82</v>
      </c>
      <c r="G4" s="7">
        <f>1333*0.15-52</f>
        <v>147.95</v>
      </c>
      <c r="H4" s="7">
        <f>24.26*0.15</f>
        <v>3.6390000000000002</v>
      </c>
      <c r="I4" s="7">
        <f>28.66*0.15</f>
        <v>4.2989999999999995</v>
      </c>
      <c r="J4" s="7">
        <f>244.46*0.15</f>
        <v>36.669</v>
      </c>
    </row>
    <row r="5" spans="1:10" ht="12.75">
      <c r="A5" s="3"/>
      <c r="B5" s="27"/>
      <c r="C5" s="4" t="s">
        <v>19</v>
      </c>
      <c r="D5" s="8" t="s">
        <v>10</v>
      </c>
      <c r="E5" s="6">
        <v>200</v>
      </c>
      <c r="F5" s="8">
        <v>5.06</v>
      </c>
      <c r="G5" s="7">
        <v>81</v>
      </c>
      <c r="H5" s="7">
        <v>1.52</v>
      </c>
      <c r="I5" s="7">
        <v>1.35</v>
      </c>
      <c r="J5" s="7">
        <v>15.9</v>
      </c>
    </row>
    <row r="6" spans="1:10" ht="12.75">
      <c r="A6" s="3"/>
      <c r="B6" s="27"/>
      <c r="C6" s="4" t="s">
        <v>17</v>
      </c>
      <c r="D6" s="5" t="s">
        <v>13</v>
      </c>
      <c r="E6" s="6">
        <f>30/3*2</f>
        <v>20</v>
      </c>
      <c r="F6" s="8">
        <v>12.8</v>
      </c>
      <c r="G6" s="7">
        <f>103/3*2</f>
        <v>68.66666666666667</v>
      </c>
      <c r="H6" s="7">
        <f>7.89/3*2</f>
        <v>5.26</v>
      </c>
      <c r="I6" s="7">
        <f>7.98/3*2</f>
        <v>5.32</v>
      </c>
      <c r="J6" s="7">
        <f>4.59/3*2</f>
        <v>3.06</v>
      </c>
    </row>
    <row r="7" spans="1:10" ht="12.75">
      <c r="A7" s="3"/>
      <c r="B7" s="27"/>
      <c r="C7" s="4" t="s">
        <v>14</v>
      </c>
      <c r="D7" s="8" t="s">
        <v>5</v>
      </c>
      <c r="E7" s="6">
        <v>50</v>
      </c>
      <c r="F7" s="8">
        <v>2.78</v>
      </c>
      <c r="G7" s="7">
        <v>93.52</v>
      </c>
      <c r="H7" s="7">
        <v>3.16</v>
      </c>
      <c r="I7" s="7">
        <v>0.4</v>
      </c>
      <c r="J7" s="7">
        <v>21.55</v>
      </c>
    </row>
    <row r="8" spans="1:10" ht="12.75">
      <c r="A8" s="2"/>
      <c r="B8" s="3"/>
      <c r="C8" s="23"/>
      <c r="D8" s="10" t="s">
        <v>7</v>
      </c>
      <c r="E8" s="9">
        <f aca="true" t="shared" si="0" ref="E8:J8">SUM(E3:E7)</f>
        <v>515</v>
      </c>
      <c r="F8" s="9">
        <f t="shared" si="0"/>
        <v>75.65</v>
      </c>
      <c r="G8" s="9">
        <f t="shared" si="0"/>
        <v>580.5366666666667</v>
      </c>
      <c r="H8" s="9">
        <f t="shared" si="0"/>
        <v>23.569</v>
      </c>
      <c r="I8" s="9">
        <f t="shared" si="0"/>
        <v>27.878999999999998</v>
      </c>
      <c r="J8" s="9">
        <f t="shared" si="0"/>
        <v>83.619</v>
      </c>
    </row>
    <row r="9" spans="1:10" ht="12.75">
      <c r="A9" s="3"/>
      <c r="B9" s="3"/>
      <c r="C9" s="20"/>
      <c r="D9" s="24"/>
      <c r="E9" s="6"/>
      <c r="F9" s="8"/>
      <c r="G9" s="21"/>
      <c r="H9" s="21"/>
      <c r="I9" s="21"/>
      <c r="J9" s="21"/>
    </row>
    <row r="10" spans="1:10" ht="12.75">
      <c r="A10" s="2" t="s">
        <v>29</v>
      </c>
      <c r="B10" s="27"/>
      <c r="C10" s="4" t="s">
        <v>20</v>
      </c>
      <c r="D10" s="5" t="s">
        <v>15</v>
      </c>
      <c r="E10" s="6">
        <v>60</v>
      </c>
      <c r="F10" s="8">
        <v>7.2</v>
      </c>
      <c r="G10" s="6">
        <f>81.9*0.6</f>
        <v>49.14</v>
      </c>
      <c r="H10" s="6">
        <f>0.86*0.6</f>
        <v>0.516</v>
      </c>
      <c r="I10" s="6">
        <f>5.22*0.6</f>
        <v>3.1319999999999997</v>
      </c>
      <c r="J10" s="6">
        <f>7.87*0.6</f>
        <v>4.7219999999999995</v>
      </c>
    </row>
    <row r="11" spans="1:10" ht="12.75">
      <c r="A11" s="3"/>
      <c r="B11" s="27"/>
      <c r="C11" s="4" t="s">
        <v>32</v>
      </c>
      <c r="D11" s="5" t="s">
        <v>33</v>
      </c>
      <c r="E11" s="6">
        <v>250</v>
      </c>
      <c r="F11" s="8">
        <v>11.32</v>
      </c>
      <c r="G11" s="7">
        <f>473/4</f>
        <v>118.25</v>
      </c>
      <c r="H11" s="7">
        <f>10.75/4</f>
        <v>2.6875</v>
      </c>
      <c r="I11" s="7">
        <f>11.35/4</f>
        <v>2.8375</v>
      </c>
      <c r="J11" s="7">
        <f>69.82/4</f>
        <v>17.455</v>
      </c>
    </row>
    <row r="12" spans="1:10" ht="12.75">
      <c r="A12" s="3"/>
      <c r="B12" s="27"/>
      <c r="C12" s="4" t="s">
        <v>18</v>
      </c>
      <c r="D12" s="5" t="s">
        <v>21</v>
      </c>
      <c r="E12" s="6">
        <v>100</v>
      </c>
      <c r="F12" s="8">
        <v>42.75</v>
      </c>
      <c r="G12" s="7">
        <v>210</v>
      </c>
      <c r="H12" s="7">
        <v>10.58</v>
      </c>
      <c r="I12" s="7">
        <f>28.17-10-8.3</f>
        <v>9.870000000000001</v>
      </c>
      <c r="J12" s="7">
        <v>6.95</v>
      </c>
    </row>
    <row r="13" spans="1:10" ht="12.75">
      <c r="A13" s="3"/>
      <c r="B13" s="27"/>
      <c r="C13" s="4">
        <v>508</v>
      </c>
      <c r="D13" s="5" t="s">
        <v>12</v>
      </c>
      <c r="E13" s="6">
        <v>150</v>
      </c>
      <c r="F13" s="8">
        <v>10.29</v>
      </c>
      <c r="G13" s="7">
        <f>1625*0.15-50</f>
        <v>193.75</v>
      </c>
      <c r="H13" s="7">
        <f>57.32*0.15-1.5/2</f>
        <v>7.847999999999999</v>
      </c>
      <c r="I13" s="7">
        <f>40.62*0.15</f>
        <v>6.092999999999999</v>
      </c>
      <c r="J13" s="7">
        <f>257.61*0.15+12</f>
        <v>50.6415</v>
      </c>
    </row>
    <row r="14" spans="1:10" ht="12.75">
      <c r="A14" s="3"/>
      <c r="B14" s="27"/>
      <c r="C14" s="4">
        <v>705</v>
      </c>
      <c r="D14" s="8" t="s">
        <v>6</v>
      </c>
      <c r="E14" s="6">
        <v>200</v>
      </c>
      <c r="F14" s="8">
        <v>8.86</v>
      </c>
      <c r="G14" s="7">
        <f>441/5</f>
        <v>88.2</v>
      </c>
      <c r="H14" s="7">
        <f>3.39/5</f>
        <v>0.678</v>
      </c>
      <c r="I14" s="7">
        <f>1.39/5</f>
        <v>0.27799999999999997</v>
      </c>
      <c r="J14" s="7">
        <f>103.8/5</f>
        <v>20.759999999999998</v>
      </c>
    </row>
    <row r="15" spans="1:10" ht="12.75">
      <c r="A15" s="3"/>
      <c r="B15" s="27"/>
      <c r="C15" s="4" t="s">
        <v>14</v>
      </c>
      <c r="D15" s="8" t="s">
        <v>5</v>
      </c>
      <c r="E15" s="6">
        <v>50</v>
      </c>
      <c r="F15" s="8">
        <v>2.78</v>
      </c>
      <c r="G15" s="7">
        <v>93.52</v>
      </c>
      <c r="H15" s="7">
        <v>3.16</v>
      </c>
      <c r="I15" s="7">
        <v>0.4</v>
      </c>
      <c r="J15" s="7">
        <v>21.55</v>
      </c>
    </row>
    <row r="16" spans="1:10" ht="12.75">
      <c r="A16" s="3"/>
      <c r="B16" s="27"/>
      <c r="C16" s="4" t="s">
        <v>14</v>
      </c>
      <c r="D16" s="8" t="s">
        <v>4</v>
      </c>
      <c r="E16" s="6">
        <v>30</v>
      </c>
      <c r="F16" s="8">
        <v>1.6</v>
      </c>
      <c r="G16" s="7">
        <v>68.97</v>
      </c>
      <c r="H16" s="7">
        <v>1.68</v>
      </c>
      <c r="I16" s="7">
        <v>0.33</v>
      </c>
      <c r="J16" s="7">
        <v>14.82</v>
      </c>
    </row>
    <row r="17" spans="1:10" ht="12.75">
      <c r="A17" s="3"/>
      <c r="B17" s="3"/>
      <c r="C17" s="25"/>
      <c r="D17" s="10" t="s">
        <v>7</v>
      </c>
      <c r="E17" s="11">
        <f>SUM(E9:E16)</f>
        <v>840</v>
      </c>
      <c r="F17" s="11">
        <f>SUM(F9:F16)</f>
        <v>84.8</v>
      </c>
      <c r="G17" s="11">
        <f>SUM(G9:G16)</f>
        <v>821.83</v>
      </c>
      <c r="H17" s="11">
        <f>SUM(H9:H16)</f>
        <v>27.1495</v>
      </c>
      <c r="I17" s="11">
        <f>SUM(I9:I16)</f>
        <v>22.940499999999997</v>
      </c>
      <c r="J17" s="11">
        <f>SUM(J9:J16)</f>
        <v>136.8985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8" t="s">
        <v>30</v>
      </c>
      <c r="C1" s="29"/>
      <c r="D1" s="30"/>
      <c r="I1" t="s">
        <v>31</v>
      </c>
      <c r="J1" s="1">
        <v>44452</v>
      </c>
    </row>
    <row r="2" spans="1:10" ht="24.75" thickBot="1">
      <c r="A2" s="13" t="s">
        <v>27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  <c r="G2" s="15" t="s">
        <v>3</v>
      </c>
      <c r="H2" s="15" t="s">
        <v>0</v>
      </c>
      <c r="I2" s="15" t="s">
        <v>1</v>
      </c>
      <c r="J2" s="15" t="s">
        <v>2</v>
      </c>
    </row>
    <row r="3" spans="1:10" ht="12.75">
      <c r="A3" s="12" t="s">
        <v>28</v>
      </c>
      <c r="B3" s="14"/>
      <c r="C3" s="16">
        <v>413</v>
      </c>
      <c r="D3" s="17" t="s">
        <v>8</v>
      </c>
      <c r="E3" s="18">
        <v>95</v>
      </c>
      <c r="F3" s="19">
        <f>266*0.9-50</f>
        <v>189.4</v>
      </c>
      <c r="G3" s="19">
        <f>11.1*0.9</f>
        <v>9.99</v>
      </c>
      <c r="H3" s="19">
        <f>11.1*0.9</f>
        <v>9.99</v>
      </c>
      <c r="I3" s="19">
        <f>23.9*0.9-5</f>
        <v>16.509999999999998</v>
      </c>
      <c r="J3" s="19">
        <f>1.6*0.9+5</f>
        <v>6.44</v>
      </c>
    </row>
    <row r="4" spans="1:10" ht="12.75">
      <c r="A4" s="3"/>
      <c r="B4" s="3"/>
      <c r="C4" s="4">
        <v>512</v>
      </c>
      <c r="D4" s="5" t="s">
        <v>9</v>
      </c>
      <c r="E4" s="6">
        <v>200</v>
      </c>
      <c r="F4" s="7">
        <v>191.6</v>
      </c>
      <c r="G4" s="7">
        <v>6.85</v>
      </c>
      <c r="H4" s="7">
        <v>6.85</v>
      </c>
      <c r="I4" s="7">
        <v>6.73</v>
      </c>
      <c r="J4" s="7">
        <v>48.89</v>
      </c>
    </row>
    <row r="5" spans="1:10" ht="12.75">
      <c r="A5" s="3"/>
      <c r="B5" s="3"/>
      <c r="C5" s="4" t="s">
        <v>19</v>
      </c>
      <c r="D5" s="8" t="s">
        <v>10</v>
      </c>
      <c r="E5" s="6">
        <v>200</v>
      </c>
      <c r="F5" s="7">
        <v>81</v>
      </c>
      <c r="G5" s="7">
        <v>1.52</v>
      </c>
      <c r="H5" s="7">
        <v>1.52</v>
      </c>
      <c r="I5" s="7">
        <v>1.35</v>
      </c>
      <c r="J5" s="7">
        <v>15.9</v>
      </c>
    </row>
    <row r="6" spans="1:10" ht="12.75">
      <c r="A6" s="3"/>
      <c r="B6" s="3"/>
      <c r="C6" s="4" t="s">
        <v>17</v>
      </c>
      <c r="D6" s="5" t="s">
        <v>13</v>
      </c>
      <c r="E6" s="6">
        <f>30/3*2</f>
        <v>20</v>
      </c>
      <c r="F6" s="7">
        <f>103/3*2</f>
        <v>68.66666666666667</v>
      </c>
      <c r="G6" s="7">
        <f>7.89/3*2</f>
        <v>5.26</v>
      </c>
      <c r="H6" s="7">
        <f>7.89/3*2</f>
        <v>5.26</v>
      </c>
      <c r="I6" s="7">
        <f>7.98/3*2</f>
        <v>5.32</v>
      </c>
      <c r="J6" s="7">
        <f>4.59/3*2</f>
        <v>3.06</v>
      </c>
    </row>
    <row r="7" spans="1:10" ht="12.75">
      <c r="A7" s="3"/>
      <c r="B7" s="3"/>
      <c r="C7" s="4" t="s">
        <v>16</v>
      </c>
      <c r="D7" s="5" t="s">
        <v>11</v>
      </c>
      <c r="E7" s="6">
        <v>10</v>
      </c>
      <c r="F7" s="7">
        <v>65.72</v>
      </c>
      <c r="G7" s="7">
        <v>0.1</v>
      </c>
      <c r="H7" s="7">
        <v>0.1</v>
      </c>
      <c r="I7" s="7">
        <v>7.2</v>
      </c>
      <c r="J7" s="7">
        <v>0.13</v>
      </c>
    </row>
    <row r="8" spans="1:10" ht="12.75">
      <c r="A8" s="3"/>
      <c r="B8" s="3"/>
      <c r="C8" s="4" t="s">
        <v>14</v>
      </c>
      <c r="D8" s="8" t="s">
        <v>4</v>
      </c>
      <c r="E8" s="6">
        <v>30</v>
      </c>
      <c r="F8" s="7">
        <v>68.97</v>
      </c>
      <c r="G8" s="7">
        <v>1.68</v>
      </c>
      <c r="H8" s="7">
        <v>1.68</v>
      </c>
      <c r="I8" s="7">
        <v>0.33</v>
      </c>
      <c r="J8" s="7">
        <v>14.82</v>
      </c>
    </row>
    <row r="9" spans="1:10" ht="12.75">
      <c r="A9" s="3"/>
      <c r="B9" s="3"/>
      <c r="C9" s="4" t="s">
        <v>14</v>
      </c>
      <c r="D9" s="8" t="s">
        <v>5</v>
      </c>
      <c r="E9" s="6">
        <v>50</v>
      </c>
      <c r="F9" s="7">
        <v>93.52</v>
      </c>
      <c r="G9" s="7">
        <v>3.16</v>
      </c>
      <c r="H9" s="7">
        <v>3.16</v>
      </c>
      <c r="I9" s="7">
        <v>0.4</v>
      </c>
      <c r="J9" s="7">
        <v>21.55</v>
      </c>
    </row>
    <row r="10" spans="1:10" ht="12.75">
      <c r="A10" s="2"/>
      <c r="B10" s="3"/>
      <c r="C10" s="23"/>
      <c r="D10" s="10" t="s">
        <v>7</v>
      </c>
      <c r="E10" s="9">
        <f>SUM(E3:E9)</f>
        <v>605</v>
      </c>
      <c r="F10" s="9">
        <f>SUM(F3:F9)</f>
        <v>758.8766666666667</v>
      </c>
      <c r="G10" s="9">
        <f>SUM(G3:G9)</f>
        <v>28.56</v>
      </c>
      <c r="H10" s="9">
        <f>SUM(H3:H9)</f>
        <v>28.56</v>
      </c>
      <c r="I10" s="9">
        <f>SUM(I3:I9)</f>
        <v>37.839999999999996</v>
      </c>
      <c r="J10" s="9">
        <f>SUM(J3:J9)</f>
        <v>110.79</v>
      </c>
    </row>
    <row r="11" spans="1:10" ht="12.75">
      <c r="A11" s="3"/>
      <c r="B11" s="3"/>
      <c r="C11" s="20"/>
      <c r="D11" s="24"/>
      <c r="E11" s="6"/>
      <c r="F11" s="21"/>
      <c r="G11" s="21"/>
      <c r="H11" s="21"/>
      <c r="I11" s="21"/>
      <c r="J11" s="21"/>
    </row>
    <row r="12" spans="1:10" ht="12.75">
      <c r="A12" s="2" t="s">
        <v>29</v>
      </c>
      <c r="B12" s="3"/>
      <c r="C12" s="4" t="s">
        <v>20</v>
      </c>
      <c r="D12" s="5" t="s">
        <v>15</v>
      </c>
      <c r="E12" s="6">
        <v>100</v>
      </c>
      <c r="F12" s="6">
        <v>81.9</v>
      </c>
      <c r="G12" s="6">
        <v>0.86</v>
      </c>
      <c r="H12" s="6">
        <v>0.86</v>
      </c>
      <c r="I12" s="6">
        <v>5.22</v>
      </c>
      <c r="J12" s="6">
        <v>7.87</v>
      </c>
    </row>
    <row r="13" spans="1:10" ht="12.75">
      <c r="A13" s="3"/>
      <c r="B13" s="3"/>
      <c r="C13" s="4" t="s">
        <v>32</v>
      </c>
      <c r="D13" s="5" t="s">
        <v>33</v>
      </c>
      <c r="E13" s="6">
        <v>250</v>
      </c>
      <c r="F13" s="7">
        <f>473/4</f>
        <v>118.25</v>
      </c>
      <c r="G13" s="7">
        <f>10.75/4</f>
        <v>2.6875</v>
      </c>
      <c r="H13" s="7">
        <f>10.75/4</f>
        <v>2.6875</v>
      </c>
      <c r="I13" s="7">
        <f>11.35/4</f>
        <v>2.8375</v>
      </c>
      <c r="J13" s="7">
        <f>69.82/4</f>
        <v>17.455</v>
      </c>
    </row>
    <row r="14" spans="1:10" ht="12.75">
      <c r="A14" s="3"/>
      <c r="B14" s="3"/>
      <c r="C14" s="4" t="s">
        <v>18</v>
      </c>
      <c r="D14" s="5" t="s">
        <v>21</v>
      </c>
      <c r="E14" s="6">
        <v>100</v>
      </c>
      <c r="F14" s="7">
        <v>210</v>
      </c>
      <c r="G14" s="7">
        <v>10.58</v>
      </c>
      <c r="H14" s="7">
        <v>10.58</v>
      </c>
      <c r="I14" s="7">
        <f>28.17-10-8.3</f>
        <v>9.870000000000001</v>
      </c>
      <c r="J14" s="7">
        <v>6.95</v>
      </c>
    </row>
    <row r="15" spans="1:10" ht="12.75">
      <c r="A15" s="3"/>
      <c r="B15" s="3"/>
      <c r="C15" s="4">
        <v>508</v>
      </c>
      <c r="D15" s="5" t="s">
        <v>12</v>
      </c>
      <c r="E15" s="6">
        <v>200</v>
      </c>
      <c r="F15" s="7">
        <v>325</v>
      </c>
      <c r="G15" s="7">
        <v>12.46</v>
      </c>
      <c r="H15" s="7">
        <v>12.46</v>
      </c>
      <c r="I15" s="7">
        <v>9.12</v>
      </c>
      <c r="J15" s="7">
        <v>55.77</v>
      </c>
    </row>
    <row r="16" spans="1:10" ht="12.75">
      <c r="A16" s="3"/>
      <c r="B16" s="3"/>
      <c r="C16" s="4">
        <v>705</v>
      </c>
      <c r="D16" s="8" t="s">
        <v>6</v>
      </c>
      <c r="E16" s="6">
        <v>200</v>
      </c>
      <c r="F16" s="7">
        <f>441/5</f>
        <v>88.2</v>
      </c>
      <c r="G16" s="7">
        <f>3.39/5</f>
        <v>0.678</v>
      </c>
      <c r="H16" s="7">
        <f>3.39/5</f>
        <v>0.678</v>
      </c>
      <c r="I16" s="7">
        <f>1.39/5</f>
        <v>0.27799999999999997</v>
      </c>
      <c r="J16" s="7">
        <f>103.8/5</f>
        <v>20.759999999999998</v>
      </c>
    </row>
    <row r="17" spans="1:10" ht="12.75">
      <c r="A17" s="3"/>
      <c r="B17" s="3"/>
      <c r="C17" s="4" t="s">
        <v>14</v>
      </c>
      <c r="D17" s="8" t="s">
        <v>5</v>
      </c>
      <c r="E17" s="6">
        <v>50</v>
      </c>
      <c r="F17" s="7">
        <v>93.52</v>
      </c>
      <c r="G17" s="7">
        <v>3.16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14</v>
      </c>
      <c r="D18" s="8" t="s">
        <v>4</v>
      </c>
      <c r="E18" s="6">
        <v>30</v>
      </c>
      <c r="F18" s="7">
        <v>68.97</v>
      </c>
      <c r="G18" s="7">
        <v>1.68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5"/>
      <c r="D19" s="10" t="s">
        <v>7</v>
      </c>
      <c r="E19" s="11">
        <f>SUM(E11:E18)</f>
        <v>930</v>
      </c>
      <c r="F19" s="11">
        <f>SUM(F11:F18)</f>
        <v>985.84</v>
      </c>
      <c r="G19" s="11">
        <f>SUM(G11:G18)</f>
        <v>32.1055</v>
      </c>
      <c r="H19" s="11">
        <f>SUM(H11:H18)</f>
        <v>32.1055</v>
      </c>
      <c r="I19" s="11">
        <f>SUM(I11:I18)</f>
        <v>28.055499999999995</v>
      </c>
      <c r="J19" s="11">
        <f>SUM(J11:J18)</f>
        <v>145.175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cp:lastPrinted>2021-09-01T03:36:40Z</cp:lastPrinted>
  <dcterms:created xsi:type="dcterms:W3CDTF">2021-09-01T01:48:53Z</dcterms:created>
  <dcterms:modified xsi:type="dcterms:W3CDTF">2021-09-13T00:52:39Z</dcterms:modified>
  <cp:category/>
  <cp:version/>
  <cp:contentType/>
  <cp:contentStatus/>
</cp:coreProperties>
</file>